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kennustieto-my.sharepoint.com/personal/petri_jaarto_rakennustieto_fi/Documents/Documents/RT/luokitus/kriteerit_voimassa/liitteet/"/>
    </mc:Choice>
  </mc:AlternateContent>
  <xr:revisionPtr revIDLastSave="0" documentId="8_{16B84F9B-A895-4812-87DB-0E89FFE3D670}" xr6:coauthVersionLast="47" xr6:coauthVersionMax="47" xr10:uidLastSave="{00000000-0000-0000-0000-000000000000}"/>
  <workbookProtection workbookPassword="A8D5" lockStructure="1"/>
  <bookViews>
    <workbookView xWindow="-120" yWindow="-120" windowWidth="29040" windowHeight="15720" xr2:uid="{1BB24501-5D59-446C-895C-F319E035086A}"/>
  </bookViews>
  <sheets>
    <sheet name="Taul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T4" i="1" s="1"/>
  <c r="H4" i="1" l="1"/>
  <c r="L4" i="1"/>
  <c r="Q4" i="1"/>
  <c r="U4" i="1"/>
  <c r="E4" i="1"/>
  <c r="I4" i="1"/>
  <c r="N4" i="1"/>
  <c r="R4" i="1"/>
  <c r="F4" i="1"/>
  <c r="J4" i="1"/>
  <c r="O4" i="1"/>
  <c r="S4" i="1"/>
  <c r="G4" i="1"/>
  <c r="K4" i="1"/>
  <c r="P4" i="1"/>
  <c r="C6" i="1" l="1"/>
  <c r="C10" i="1"/>
  <c r="C20" i="1"/>
  <c r="C16" i="1"/>
  <c r="C12" i="1"/>
  <c r="C19" i="1"/>
  <c r="C15" i="1"/>
  <c r="C11" i="1"/>
  <c r="C13" i="1"/>
  <c r="C4" i="1"/>
  <c r="C18" i="1"/>
  <c r="C14" i="1"/>
  <c r="C17" i="1"/>
</calcChain>
</file>

<file path=xl/sharedStrings.xml><?xml version="1.0" encoding="utf-8"?>
<sst xmlns="http://schemas.openxmlformats.org/spreadsheetml/2006/main" count="38" uniqueCount="22">
  <si>
    <t>Y2.1 ENERGIATEHOKKUUDEN VERTAILUTASON LASKENTA</t>
  </si>
  <si>
    <t>Pinta-ala</t>
  </si>
  <si>
    <t>Osuus %</t>
  </si>
  <si>
    <t>Hankekohtainen E-luku</t>
  </si>
  <si>
    <t>Uudisrakennus</t>
  </si>
  <si>
    <t>Peruskorjaus</t>
  </si>
  <si>
    <t>Hankkeen E-luku</t>
  </si>
  <si>
    <t>Rivitalo</t>
  </si>
  <si>
    <t>Kerrost.</t>
  </si>
  <si>
    <t>Toimistot</t>
  </si>
  <si>
    <t>Liikerak.</t>
  </si>
  <si>
    <t>Majoitus</t>
  </si>
  <si>
    <t>Opetus</t>
  </si>
  <si>
    <t>Liikunta</t>
  </si>
  <si>
    <t>Sairaala</t>
  </si>
  <si>
    <t>C-luokka/Asetus</t>
  </si>
  <si>
    <t>Määräystaso</t>
  </si>
  <si>
    <t>Energialuokka C</t>
  </si>
  <si>
    <t>Minimi 3-tähteä</t>
  </si>
  <si>
    <t>Minimi 4-tähteä</t>
  </si>
  <si>
    <t>A+</t>
  </si>
  <si>
    <t>A++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</si>
</sst>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4" borderId="0" xfId="0" applyFill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1" fontId="0" fillId="4" borderId="0" xfId="0" applyNumberForma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left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/>
    </xf>
    <xf numFmtId="9" fontId="0" fillId="4" borderId="9" xfId="1" applyFont="1" applyFill="1" applyBorder="1" applyAlignment="1" applyProtection="1">
      <alignment horizontal="center" vertical="center"/>
    </xf>
    <xf numFmtId="9" fontId="0" fillId="4" borderId="0" xfId="1" applyFont="1" applyFill="1" applyAlignment="1" applyProtection="1">
      <alignment horizontal="center" vertical="center"/>
    </xf>
    <xf numFmtId="9" fontId="0" fillId="4" borderId="0" xfId="1" applyFont="1" applyFill="1" applyAlignment="1" applyProtection="1">
      <alignment horizontal="left" vertical="center"/>
    </xf>
    <xf numFmtId="0" fontId="2" fillId="5" borderId="0" xfId="0" applyFont="1" applyFill="1" applyAlignment="1">
      <alignment vertical="center"/>
    </xf>
    <xf numFmtId="164" fontId="3" fillId="5" borderId="10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2" borderId="13" xfId="0" applyFill="1" applyBorder="1" applyAlignment="1">
      <alignment vertical="center" wrapText="1"/>
    </xf>
    <xf numFmtId="0" fontId="0" fillId="2" borderId="14" xfId="0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1" fontId="0" fillId="2" borderId="0" xfId="0" applyNumberFormat="1" applyFill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vertical="center" wrapText="1"/>
    </xf>
    <xf numFmtId="9" fontId="0" fillId="3" borderId="14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1" fontId="0" fillId="3" borderId="4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 wrapText="1"/>
    </xf>
    <xf numFmtId="9" fontId="0" fillId="2" borderId="1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1" fontId="0" fillId="2" borderId="3" xfId="0" applyNumberForma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2" borderId="15" xfId="0" applyFill="1" applyBorder="1" applyAlignment="1">
      <alignment vertical="center" wrapText="1"/>
    </xf>
    <xf numFmtId="9" fontId="0" fillId="2" borderId="16" xfId="0" applyNumberForma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 wrapText="1"/>
    </xf>
    <xf numFmtId="1" fontId="0" fillId="2" borderId="5" xfId="0" applyNumberForma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vertical="center" wrapText="1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21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2" fillId="4" borderId="23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6250B-0893-40C9-B787-373208233127}">
  <dimension ref="A1:U21"/>
  <sheetViews>
    <sheetView showZeros="0" tabSelected="1" zoomScale="115" zoomScaleNormal="115" workbookViewId="0">
      <selection activeCell="G3" sqref="G3"/>
    </sheetView>
  </sheetViews>
  <sheetFormatPr defaultColWidth="0" defaultRowHeight="15" zeroHeight="1"/>
  <cols>
    <col min="1" max="1" width="17.85546875" style="6" customWidth="1"/>
    <col min="2" max="2" width="10.140625" style="6" customWidth="1"/>
    <col min="3" max="3" width="17.28515625" style="6" customWidth="1"/>
    <col min="4" max="4" width="16.7109375" style="7" hidden="1" customWidth="1"/>
    <col min="5" max="12" width="8.85546875" style="8" customWidth="1"/>
    <col min="13" max="13" width="16.7109375" style="7" hidden="1" customWidth="1"/>
    <col min="14" max="21" width="8.85546875" style="8" customWidth="1"/>
    <col min="22" max="16384" width="9.140625" style="6" hidden="1"/>
  </cols>
  <sheetData>
    <row r="1" spans="1:21" s="25" customFormat="1" ht="18.75">
      <c r="A1" s="69" t="s">
        <v>0</v>
      </c>
      <c r="D1" s="70"/>
      <c r="E1" s="71"/>
      <c r="F1" s="71"/>
      <c r="G1" s="71"/>
      <c r="H1" s="71"/>
      <c r="I1" s="71"/>
      <c r="J1" s="71"/>
      <c r="K1" s="71"/>
      <c r="L1" s="71"/>
      <c r="M1" s="70"/>
      <c r="N1" s="71"/>
      <c r="O1" s="71"/>
      <c r="P1" s="71"/>
      <c r="Q1" s="71"/>
      <c r="R1" s="71"/>
      <c r="S1" s="71"/>
      <c r="T1" s="71"/>
      <c r="U1" s="71"/>
    </row>
    <row r="2" spans="1:21" s="25" customFormat="1" ht="15.75" thickBot="1">
      <c r="D2" s="70"/>
      <c r="E2" s="71"/>
      <c r="F2" s="71"/>
      <c r="G2" s="71"/>
      <c r="H2" s="71"/>
      <c r="I2" s="71"/>
      <c r="J2" s="71"/>
      <c r="K2" s="71"/>
      <c r="L2" s="71"/>
      <c r="M2" s="70"/>
      <c r="N2" s="71"/>
      <c r="O2" s="71"/>
      <c r="P2" s="71"/>
      <c r="Q2" s="71"/>
      <c r="R2" s="71"/>
      <c r="S2" s="71"/>
      <c r="T2" s="71"/>
      <c r="U2" s="71"/>
    </row>
    <row r="3" spans="1:21" s="9" customFormat="1" ht="24" customHeight="1">
      <c r="A3" s="9" t="s">
        <v>1</v>
      </c>
      <c r="C3" s="10">
        <f>SUM(E3:U3)</f>
        <v>0</v>
      </c>
      <c r="D3" s="11"/>
      <c r="E3" s="2"/>
      <c r="F3" s="2"/>
      <c r="G3" s="3"/>
      <c r="H3" s="3">
        <v>0</v>
      </c>
      <c r="I3" s="2"/>
      <c r="J3" s="2"/>
      <c r="K3" s="2"/>
      <c r="L3" s="2"/>
      <c r="M3" s="1"/>
      <c r="N3" s="2"/>
      <c r="O3" s="2"/>
      <c r="P3" s="2"/>
      <c r="Q3" s="3"/>
      <c r="R3" s="2"/>
      <c r="S3" s="2"/>
      <c r="T3" s="2"/>
      <c r="U3" s="2"/>
    </row>
    <row r="4" spans="1:21" s="9" customFormat="1" ht="15.75" thickBot="1">
      <c r="A4" s="9" t="s">
        <v>2</v>
      </c>
      <c r="C4" s="12" t="e">
        <f>SUM(E4:U4)</f>
        <v>#DIV/0!</v>
      </c>
      <c r="D4" s="11"/>
      <c r="E4" s="13" t="e">
        <f t="shared" ref="E4:L4" si="0">E3/$C$3</f>
        <v>#DIV/0!</v>
      </c>
      <c r="F4" s="13" t="e">
        <f t="shared" si="0"/>
        <v>#DIV/0!</v>
      </c>
      <c r="G4" s="13" t="e">
        <f t="shared" si="0"/>
        <v>#DIV/0!</v>
      </c>
      <c r="H4" s="13" t="e">
        <f t="shared" si="0"/>
        <v>#DIV/0!</v>
      </c>
      <c r="I4" s="13" t="e">
        <f t="shared" si="0"/>
        <v>#DIV/0!</v>
      </c>
      <c r="J4" s="13" t="e">
        <f t="shared" si="0"/>
        <v>#DIV/0!</v>
      </c>
      <c r="K4" s="13" t="e">
        <f t="shared" si="0"/>
        <v>#DIV/0!</v>
      </c>
      <c r="L4" s="13" t="e">
        <f t="shared" si="0"/>
        <v>#DIV/0!</v>
      </c>
      <c r="M4" s="14"/>
      <c r="N4" s="13" t="e">
        <f t="shared" ref="N4:U4" si="1">N3/$C$3</f>
        <v>#DIV/0!</v>
      </c>
      <c r="O4" s="13" t="e">
        <f t="shared" si="1"/>
        <v>#DIV/0!</v>
      </c>
      <c r="P4" s="13" t="e">
        <f t="shared" si="1"/>
        <v>#DIV/0!</v>
      </c>
      <c r="Q4" s="13" t="e">
        <f t="shared" si="1"/>
        <v>#DIV/0!</v>
      </c>
      <c r="R4" s="13" t="e">
        <f t="shared" si="1"/>
        <v>#DIV/0!</v>
      </c>
      <c r="S4" s="13" t="e">
        <f t="shared" si="1"/>
        <v>#DIV/0!</v>
      </c>
      <c r="T4" s="13" t="e">
        <f t="shared" si="1"/>
        <v>#DIV/0!</v>
      </c>
      <c r="U4" s="13" t="e">
        <f t="shared" si="1"/>
        <v>#DIV/0!</v>
      </c>
    </row>
    <row r="5" spans="1:21" s="25" customFormat="1">
      <c r="D5" s="70"/>
      <c r="E5" s="71"/>
      <c r="F5" s="71"/>
      <c r="G5" s="71"/>
      <c r="H5" s="71"/>
      <c r="I5" s="71"/>
      <c r="J5" s="71"/>
      <c r="K5" s="71"/>
      <c r="L5" s="71"/>
      <c r="M5" s="70"/>
      <c r="N5" s="71"/>
      <c r="O5" s="71"/>
      <c r="P5" s="71"/>
      <c r="Q5" s="71"/>
      <c r="R5" s="71"/>
      <c r="S5" s="71"/>
      <c r="T5" s="71"/>
      <c r="U5" s="71"/>
    </row>
    <row r="6" spans="1:21" s="15" customFormat="1" ht="22.5" customHeight="1">
      <c r="A6" s="15" t="s">
        <v>3</v>
      </c>
      <c r="C6" s="16" t="e">
        <f>SUMPRODUCT(E6:U6,$E$4:$U$4)</f>
        <v>#DIV/0!</v>
      </c>
      <c r="D6" s="17"/>
      <c r="E6" s="5"/>
      <c r="F6" s="5"/>
      <c r="G6" s="5"/>
      <c r="H6" s="5"/>
      <c r="I6" s="5"/>
      <c r="J6" s="5"/>
      <c r="K6" s="5"/>
      <c r="L6" s="5"/>
      <c r="M6" s="4"/>
      <c r="N6" s="5"/>
      <c r="O6" s="5"/>
      <c r="P6" s="5"/>
      <c r="Q6" s="5"/>
      <c r="R6" s="5"/>
      <c r="S6" s="5"/>
      <c r="T6" s="5"/>
      <c r="U6" s="5"/>
    </row>
    <row r="7" spans="1:21" s="25" customFormat="1">
      <c r="D7" s="70"/>
      <c r="E7" s="71"/>
      <c r="F7" s="71"/>
      <c r="G7" s="71"/>
      <c r="H7" s="71"/>
      <c r="I7" s="71"/>
      <c r="J7" s="71"/>
      <c r="K7" s="71"/>
      <c r="L7" s="71"/>
      <c r="M7" s="70"/>
      <c r="N7" s="71"/>
      <c r="O7" s="71"/>
      <c r="P7" s="71"/>
      <c r="Q7" s="71"/>
      <c r="R7" s="71"/>
      <c r="S7" s="71"/>
      <c r="T7" s="71"/>
      <c r="U7" s="71"/>
    </row>
    <row r="8" spans="1:21" ht="15.75" thickBot="1">
      <c r="A8" s="19"/>
      <c r="B8" s="68"/>
      <c r="C8" s="20"/>
      <c r="E8" s="72" t="s">
        <v>4</v>
      </c>
      <c r="F8" s="72"/>
      <c r="G8" s="72"/>
      <c r="H8" s="72"/>
      <c r="I8" s="72"/>
      <c r="J8" s="72"/>
      <c r="K8" s="72"/>
      <c r="L8" s="72"/>
      <c r="M8" s="18"/>
      <c r="N8" s="72" t="s">
        <v>5</v>
      </c>
      <c r="O8" s="72"/>
      <c r="P8" s="72"/>
      <c r="Q8" s="72"/>
      <c r="R8" s="72"/>
      <c r="S8" s="72"/>
      <c r="T8" s="72"/>
      <c r="U8" s="72"/>
    </row>
    <row r="9" spans="1:21" s="25" customFormat="1">
      <c r="A9" s="65"/>
      <c r="B9" s="66"/>
      <c r="C9" s="67" t="s">
        <v>6</v>
      </c>
      <c r="D9" s="64"/>
      <c r="E9" s="22" t="s">
        <v>7</v>
      </c>
      <c r="F9" s="23" t="s">
        <v>8</v>
      </c>
      <c r="G9" s="23" t="s">
        <v>9</v>
      </c>
      <c r="H9" s="23" t="s">
        <v>10</v>
      </c>
      <c r="I9" s="23" t="s">
        <v>11</v>
      </c>
      <c r="J9" s="23" t="s">
        <v>12</v>
      </c>
      <c r="K9" s="23" t="s">
        <v>13</v>
      </c>
      <c r="L9" s="24" t="s">
        <v>14</v>
      </c>
      <c r="M9" s="21"/>
      <c r="N9" s="23" t="s">
        <v>7</v>
      </c>
      <c r="O9" s="23" t="s">
        <v>8</v>
      </c>
      <c r="P9" s="23" t="s">
        <v>9</v>
      </c>
      <c r="Q9" s="23" t="s">
        <v>10</v>
      </c>
      <c r="R9" s="23" t="s">
        <v>11</v>
      </c>
      <c r="S9" s="23" t="s">
        <v>12</v>
      </c>
      <c r="T9" s="23" t="s">
        <v>13</v>
      </c>
      <c r="U9" s="24" t="s">
        <v>14</v>
      </c>
    </row>
    <row r="10" spans="1:21" ht="15.75">
      <c r="A10" s="26" t="s">
        <v>15</v>
      </c>
      <c r="B10" s="27"/>
      <c r="C10" s="28" t="e">
        <f>SUMPRODUCT(E10:U10,$E$4:$U$4)</f>
        <v>#DIV/0!</v>
      </c>
      <c r="D10" s="29" t="s">
        <v>16</v>
      </c>
      <c r="E10" s="30">
        <v>105</v>
      </c>
      <c r="F10" s="31">
        <v>90</v>
      </c>
      <c r="G10" s="31">
        <v>100</v>
      </c>
      <c r="H10" s="31">
        <v>135</v>
      </c>
      <c r="I10" s="31">
        <v>160</v>
      </c>
      <c r="J10" s="31">
        <v>100</v>
      </c>
      <c r="K10" s="31">
        <v>100</v>
      </c>
      <c r="L10" s="32">
        <v>320</v>
      </c>
      <c r="M10" s="33" t="s">
        <v>17</v>
      </c>
      <c r="N10" s="34">
        <v>150</v>
      </c>
      <c r="O10" s="34">
        <v>130</v>
      </c>
      <c r="P10" s="34">
        <v>170</v>
      </c>
      <c r="Q10" s="34">
        <v>240</v>
      </c>
      <c r="R10" s="34">
        <v>240</v>
      </c>
      <c r="S10" s="34">
        <v>170</v>
      </c>
      <c r="T10" s="34">
        <v>170</v>
      </c>
      <c r="U10" s="35">
        <v>450</v>
      </c>
    </row>
    <row r="11" spans="1:21" s="25" customFormat="1">
      <c r="A11" s="36"/>
      <c r="B11" s="37">
        <v>0.1</v>
      </c>
      <c r="C11" s="38" t="e">
        <f t="shared" ref="C11:C20" si="2">SUMPRODUCT(E11:U11,$E$4:$U$4)</f>
        <v>#DIV/0!</v>
      </c>
      <c r="D11" s="39"/>
      <c r="E11" s="40">
        <v>100.1</v>
      </c>
      <c r="F11" s="41">
        <v>86.25</v>
      </c>
      <c r="G11" s="41">
        <v>95.6</v>
      </c>
      <c r="H11" s="41">
        <v>127.8</v>
      </c>
      <c r="I11" s="41">
        <v>150.30000000000001</v>
      </c>
      <c r="J11" s="41">
        <v>96.3</v>
      </c>
      <c r="K11" s="41">
        <v>96.3</v>
      </c>
      <c r="L11" s="42">
        <v>298.5</v>
      </c>
      <c r="M11" s="43"/>
      <c r="N11" s="41">
        <v>140.6</v>
      </c>
      <c r="O11" s="41">
        <v>122.25</v>
      </c>
      <c r="P11" s="41">
        <v>158.6</v>
      </c>
      <c r="Q11" s="41">
        <v>222.3</v>
      </c>
      <c r="R11" s="41">
        <v>222.3</v>
      </c>
      <c r="S11" s="41">
        <v>159.30000000000001</v>
      </c>
      <c r="T11" s="41">
        <v>159.30000000000001</v>
      </c>
      <c r="U11" s="42">
        <v>415.5</v>
      </c>
    </row>
    <row r="12" spans="1:21">
      <c r="A12" s="26" t="s">
        <v>18</v>
      </c>
      <c r="B12" s="44">
        <v>0.2</v>
      </c>
      <c r="C12" s="45" t="e">
        <f t="shared" si="2"/>
        <v>#DIV/0!</v>
      </c>
      <c r="D12" s="46" t="s">
        <v>18</v>
      </c>
      <c r="E12" s="47">
        <v>95.2</v>
      </c>
      <c r="F12" s="34">
        <v>82.5</v>
      </c>
      <c r="G12" s="34">
        <v>91.2</v>
      </c>
      <c r="H12" s="34">
        <v>120.6</v>
      </c>
      <c r="I12" s="34">
        <v>140.6</v>
      </c>
      <c r="J12" s="34">
        <v>92.6</v>
      </c>
      <c r="K12" s="34">
        <v>92.6</v>
      </c>
      <c r="L12" s="35">
        <v>277</v>
      </c>
      <c r="M12" s="46" t="s">
        <v>18</v>
      </c>
      <c r="N12" s="34">
        <v>131.19999999999999</v>
      </c>
      <c r="O12" s="34">
        <v>114.5</v>
      </c>
      <c r="P12" s="34">
        <v>147.19999999999999</v>
      </c>
      <c r="Q12" s="34">
        <v>204.6</v>
      </c>
      <c r="R12" s="34">
        <v>204.6</v>
      </c>
      <c r="S12" s="34">
        <v>148.6</v>
      </c>
      <c r="T12" s="34">
        <v>148.6</v>
      </c>
      <c r="U12" s="35">
        <v>381</v>
      </c>
    </row>
    <row r="13" spans="1:21" s="25" customFormat="1">
      <c r="A13" s="26" t="s">
        <v>18</v>
      </c>
      <c r="B13" s="37">
        <v>0.3</v>
      </c>
      <c r="C13" s="38" t="e">
        <f t="shared" si="2"/>
        <v>#DIV/0!</v>
      </c>
      <c r="D13" s="48"/>
      <c r="E13" s="40">
        <v>90.3</v>
      </c>
      <c r="F13" s="41">
        <v>78.75</v>
      </c>
      <c r="G13" s="41">
        <v>86.8</v>
      </c>
      <c r="H13" s="41">
        <v>113.4</v>
      </c>
      <c r="I13" s="41">
        <v>130.9</v>
      </c>
      <c r="J13" s="41">
        <v>88.9</v>
      </c>
      <c r="K13" s="41">
        <v>88.9</v>
      </c>
      <c r="L13" s="42">
        <v>255.5</v>
      </c>
      <c r="M13" s="48"/>
      <c r="N13" s="41">
        <v>121.8</v>
      </c>
      <c r="O13" s="41">
        <v>106.75</v>
      </c>
      <c r="P13" s="41">
        <v>135.80000000000001</v>
      </c>
      <c r="Q13" s="41">
        <v>186.9</v>
      </c>
      <c r="R13" s="41">
        <v>186.9</v>
      </c>
      <c r="S13" s="41">
        <v>137.9</v>
      </c>
      <c r="T13" s="41">
        <v>137.9</v>
      </c>
      <c r="U13" s="42">
        <v>346.5</v>
      </c>
    </row>
    <row r="14" spans="1:21">
      <c r="A14" s="26" t="s">
        <v>19</v>
      </c>
      <c r="B14" s="44">
        <v>0.4</v>
      </c>
      <c r="C14" s="45" t="e">
        <f t="shared" si="2"/>
        <v>#DIV/0!</v>
      </c>
      <c r="D14" s="46" t="s">
        <v>19</v>
      </c>
      <c r="E14" s="47">
        <v>85.4</v>
      </c>
      <c r="F14" s="34">
        <v>75</v>
      </c>
      <c r="G14" s="34">
        <v>82.4</v>
      </c>
      <c r="H14" s="34">
        <v>106.2</v>
      </c>
      <c r="I14" s="34">
        <v>121.19999999999999</v>
      </c>
      <c r="J14" s="34">
        <v>85.199999999999989</v>
      </c>
      <c r="K14" s="34">
        <v>85.199999999999989</v>
      </c>
      <c r="L14" s="35">
        <v>234</v>
      </c>
      <c r="M14" s="46" t="s">
        <v>19</v>
      </c>
      <c r="N14" s="34">
        <v>112.4</v>
      </c>
      <c r="O14" s="34">
        <v>99</v>
      </c>
      <c r="P14" s="34">
        <v>124.4</v>
      </c>
      <c r="Q14" s="34">
        <v>169.2</v>
      </c>
      <c r="R14" s="34">
        <v>169.2</v>
      </c>
      <c r="S14" s="34">
        <v>127.19999999999999</v>
      </c>
      <c r="T14" s="34">
        <v>127.19999999999999</v>
      </c>
      <c r="U14" s="35">
        <v>312</v>
      </c>
    </row>
    <row r="15" spans="1:21" s="25" customFormat="1">
      <c r="A15" s="36"/>
      <c r="B15" s="37">
        <v>0.5</v>
      </c>
      <c r="C15" s="38" t="e">
        <f t="shared" si="2"/>
        <v>#DIV/0!</v>
      </c>
      <c r="D15" s="39"/>
      <c r="E15" s="40">
        <v>80.5</v>
      </c>
      <c r="F15" s="41">
        <v>71.25</v>
      </c>
      <c r="G15" s="41">
        <v>78</v>
      </c>
      <c r="H15" s="41">
        <v>99</v>
      </c>
      <c r="I15" s="41">
        <v>111.5</v>
      </c>
      <c r="J15" s="41">
        <v>81.5</v>
      </c>
      <c r="K15" s="41">
        <v>81.5</v>
      </c>
      <c r="L15" s="42">
        <v>212.5</v>
      </c>
      <c r="M15" s="43"/>
      <c r="N15" s="41">
        <v>103</v>
      </c>
      <c r="O15" s="41">
        <v>91.25</v>
      </c>
      <c r="P15" s="41">
        <v>113</v>
      </c>
      <c r="Q15" s="41">
        <v>151.5</v>
      </c>
      <c r="R15" s="41">
        <v>151.5</v>
      </c>
      <c r="S15" s="41">
        <v>116.5</v>
      </c>
      <c r="T15" s="41">
        <v>116.5</v>
      </c>
      <c r="U15" s="42">
        <v>277.5</v>
      </c>
    </row>
    <row r="16" spans="1:21" s="25" customFormat="1">
      <c r="A16" s="36"/>
      <c r="B16" s="37">
        <v>0.6</v>
      </c>
      <c r="C16" s="38" t="e">
        <f t="shared" si="2"/>
        <v>#DIV/0!</v>
      </c>
      <c r="D16" s="39"/>
      <c r="E16" s="40">
        <v>75.599999999999994</v>
      </c>
      <c r="F16" s="41">
        <v>67.5</v>
      </c>
      <c r="G16" s="41">
        <v>73.599999999999994</v>
      </c>
      <c r="H16" s="41">
        <v>91.800000000000011</v>
      </c>
      <c r="I16" s="41">
        <v>101.80000000000001</v>
      </c>
      <c r="J16" s="41">
        <v>77.8</v>
      </c>
      <c r="K16" s="41">
        <v>77.8</v>
      </c>
      <c r="L16" s="42">
        <v>191</v>
      </c>
      <c r="M16" s="43"/>
      <c r="N16" s="41">
        <v>93.6</v>
      </c>
      <c r="O16" s="41">
        <v>83.5</v>
      </c>
      <c r="P16" s="41">
        <v>101.60000000000001</v>
      </c>
      <c r="Q16" s="41">
        <v>133.80000000000001</v>
      </c>
      <c r="R16" s="41">
        <v>133.80000000000001</v>
      </c>
      <c r="S16" s="41">
        <v>105.8</v>
      </c>
      <c r="T16" s="41">
        <v>105.8</v>
      </c>
      <c r="U16" s="42">
        <v>243</v>
      </c>
    </row>
    <row r="17" spans="1:21" s="51" customFormat="1">
      <c r="A17" s="26"/>
      <c r="B17" s="44">
        <v>0.7</v>
      </c>
      <c r="C17" s="45" t="e">
        <f t="shared" si="2"/>
        <v>#DIV/0!</v>
      </c>
      <c r="D17" s="49" t="s">
        <v>20</v>
      </c>
      <c r="E17" s="47">
        <v>70.7</v>
      </c>
      <c r="F17" s="34">
        <v>63.75</v>
      </c>
      <c r="G17" s="34">
        <v>69.2</v>
      </c>
      <c r="H17" s="34">
        <v>84.6</v>
      </c>
      <c r="I17" s="34">
        <v>92.100000000000009</v>
      </c>
      <c r="J17" s="34">
        <v>74.099999999999994</v>
      </c>
      <c r="K17" s="34">
        <v>74.099999999999994</v>
      </c>
      <c r="L17" s="35">
        <v>169.5</v>
      </c>
      <c r="M17" s="50" t="s">
        <v>20</v>
      </c>
      <c r="N17" s="34">
        <v>84.2</v>
      </c>
      <c r="O17" s="34">
        <v>75.75</v>
      </c>
      <c r="P17" s="34">
        <v>90.2</v>
      </c>
      <c r="Q17" s="34">
        <v>116.10000000000001</v>
      </c>
      <c r="R17" s="34">
        <v>116.10000000000001</v>
      </c>
      <c r="S17" s="34">
        <v>95.100000000000009</v>
      </c>
      <c r="T17" s="34">
        <v>95.100000000000009</v>
      </c>
      <c r="U17" s="35">
        <v>208.50000000000003</v>
      </c>
    </row>
    <row r="18" spans="1:21" s="25" customFormat="1">
      <c r="A18" s="36"/>
      <c r="B18" s="37">
        <v>0.8</v>
      </c>
      <c r="C18" s="38" t="e">
        <f t="shared" si="2"/>
        <v>#DIV/0!</v>
      </c>
      <c r="D18" s="52"/>
      <c r="E18" s="40">
        <v>65.8</v>
      </c>
      <c r="F18" s="41">
        <v>60</v>
      </c>
      <c r="G18" s="41">
        <v>64.8</v>
      </c>
      <c r="H18" s="41">
        <v>77.400000000000006</v>
      </c>
      <c r="I18" s="41">
        <v>82.399999999999991</v>
      </c>
      <c r="J18" s="41">
        <v>70.399999999999991</v>
      </c>
      <c r="K18" s="41">
        <v>70.399999999999991</v>
      </c>
      <c r="L18" s="42">
        <v>148</v>
      </c>
      <c r="M18" s="53"/>
      <c r="N18" s="41">
        <v>74.8</v>
      </c>
      <c r="O18" s="41">
        <v>68</v>
      </c>
      <c r="P18" s="41">
        <v>78.8</v>
      </c>
      <c r="Q18" s="41">
        <v>98.4</v>
      </c>
      <c r="R18" s="41">
        <v>98.4</v>
      </c>
      <c r="S18" s="41">
        <v>84.399999999999991</v>
      </c>
      <c r="T18" s="41">
        <v>84.399999999999991</v>
      </c>
      <c r="U18" s="42">
        <v>174</v>
      </c>
    </row>
    <row r="19" spans="1:21" s="25" customFormat="1">
      <c r="A19" s="36"/>
      <c r="B19" s="37">
        <v>0.9</v>
      </c>
      <c r="C19" s="38" t="e">
        <f t="shared" si="2"/>
        <v>#DIV/0!</v>
      </c>
      <c r="D19" s="52"/>
      <c r="E19" s="40">
        <v>60.9</v>
      </c>
      <c r="F19" s="41">
        <v>56.25</v>
      </c>
      <c r="G19" s="41">
        <v>60.4</v>
      </c>
      <c r="H19" s="41">
        <v>70.2</v>
      </c>
      <c r="I19" s="41">
        <v>72.7</v>
      </c>
      <c r="J19" s="41">
        <v>66.699999999999989</v>
      </c>
      <c r="K19" s="41">
        <v>66.699999999999989</v>
      </c>
      <c r="L19" s="42">
        <v>126.5</v>
      </c>
      <c r="M19" s="53"/>
      <c r="N19" s="41">
        <v>65.399999999999991</v>
      </c>
      <c r="O19" s="41">
        <v>60.25</v>
      </c>
      <c r="P19" s="41">
        <v>67.399999999999991</v>
      </c>
      <c r="Q19" s="41">
        <v>80.699999999999989</v>
      </c>
      <c r="R19" s="41">
        <v>80.699999999999989</v>
      </c>
      <c r="S19" s="41">
        <v>73.7</v>
      </c>
      <c r="T19" s="41">
        <v>73.7</v>
      </c>
      <c r="U19" s="42">
        <v>139.5</v>
      </c>
    </row>
    <row r="20" spans="1:21" ht="16.5" thickBot="1">
      <c r="A20" s="54" t="s">
        <v>21</v>
      </c>
      <c r="B20" s="55">
        <v>1</v>
      </c>
      <c r="C20" s="56" t="e">
        <f t="shared" si="2"/>
        <v>#DIV/0!</v>
      </c>
      <c r="D20" s="57" t="s">
        <v>21</v>
      </c>
      <c r="E20" s="58">
        <v>56</v>
      </c>
      <c r="F20" s="59">
        <v>52.5</v>
      </c>
      <c r="G20" s="59">
        <v>56</v>
      </c>
      <c r="H20" s="59">
        <v>62.999999999999993</v>
      </c>
      <c r="I20" s="59">
        <v>62.999999999999993</v>
      </c>
      <c r="J20" s="59">
        <v>62.999999999999993</v>
      </c>
      <c r="K20" s="59">
        <v>62.999999999999993</v>
      </c>
      <c r="L20" s="60">
        <v>105</v>
      </c>
      <c r="M20" s="61" t="s">
        <v>21</v>
      </c>
      <c r="N20" s="59">
        <v>56</v>
      </c>
      <c r="O20" s="59">
        <v>52.5</v>
      </c>
      <c r="P20" s="59">
        <v>56</v>
      </c>
      <c r="Q20" s="59">
        <v>62.999999999999993</v>
      </c>
      <c r="R20" s="59">
        <v>62.999999999999993</v>
      </c>
      <c r="S20" s="59">
        <v>62.999999999999993</v>
      </c>
      <c r="T20" s="59">
        <v>62.999999999999993</v>
      </c>
      <c r="U20" s="60">
        <v>105</v>
      </c>
    </row>
    <row r="21" spans="1:21" hidden="1">
      <c r="E21" s="62"/>
      <c r="F21" s="62"/>
      <c r="G21" s="62"/>
      <c r="H21" s="62"/>
      <c r="I21" s="62"/>
      <c r="J21" s="62"/>
      <c r="K21" s="62"/>
      <c r="L21" s="62"/>
      <c r="N21" s="63"/>
      <c r="O21" s="63"/>
      <c r="P21" s="63"/>
      <c r="Q21" s="63"/>
      <c r="R21" s="63"/>
      <c r="S21" s="63"/>
      <c r="T21" s="63"/>
      <c r="U21" s="63"/>
    </row>
  </sheetData>
  <sheetProtection password="A8D5" sheet="1" objects="1" scenarios="1"/>
  <mergeCells count="2">
    <mergeCell ref="E8:L8"/>
    <mergeCell ref="N8:U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Timo</dc:creator>
  <cp:keywords/>
  <dc:description/>
  <cp:lastModifiedBy/>
  <cp:revision/>
  <dcterms:created xsi:type="dcterms:W3CDTF">2018-05-24T05:46:16Z</dcterms:created>
  <dcterms:modified xsi:type="dcterms:W3CDTF">2025-03-21T14:12:31Z</dcterms:modified>
  <cp:category/>
  <cp:contentStatus/>
</cp:coreProperties>
</file>